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Gatt graph-001" sheetId="1" r:id="rId1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36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23" formatCode="\$#,##0_);\(\$#,##0\)"/>
    <numFmt numFmtId="24" formatCode="\$#,##0_);[Red]\(\$#,##0\)"/>
    <numFmt numFmtId="25" formatCode="\$#,##0.00_);\(\$#,##0.00\)"/>
    <numFmt numFmtId="26" formatCode="\$#,##0.00_);[Red]\(\$#,##0.00\)"/>
    <numFmt numFmtId="41" formatCode="_(* #,##0_);_(* \(#,##0\);_(* &quot;-&quot;_);_(@_)"/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56" formatCode="&quot;上午/下午 &quot;hh&quot;時&quot;mm&quot;分&quot;ss&quot;秒 &quot;"/>
    <numFmt numFmtId="176" formatCode="&quot;¥&quot;#,##0;&quot;¥&quot;\-#,##0"/>
    <numFmt numFmtId="177" formatCode="&quot;¥&quot;#,##0;[Red]&quot;¥&quot;\-#,##0"/>
    <numFmt numFmtId="178" formatCode="&quot;¥&quot;#,##0.00;&quot;¥&quot;\-#,##0.00"/>
    <numFmt numFmtId="179" formatCode="&quot;¥&quot;#,##0.00;[Red]&quot;¥&quot;\-#,##0.00"/>
    <numFmt numFmtId="180" formatCode="_ &quot;¥&quot;* #,##0_ ;_ &quot;¥&quot;* \-#,##0_ ;_ &quot;¥&quot;* &quot;-&quot;_ ;_ @_ "/>
    <numFmt numFmtId="181" formatCode="_ * #,##0_ ;_ * \-#,##0_ ;_ * &quot;-&quot;_ ;_ @_ "/>
    <numFmt numFmtId="182" formatCode="_ &quot;¥&quot;* #,##0.00_ ;_ &quot;¥&quot;* \-#,##0.00_ ;_ &quot;¥&quot;* &quot;-&quot;??_ ;_ @_ "/>
    <numFmt numFmtId="183" formatCode="_ * #,##0.00_ ;_ * \-#,##0.00_ ;_ * &quot;-&quot;??_ ;_ @_ "/>
    <numFmt numFmtId="184" formatCode="0.0"/>
    <numFmt numFmtId="185" formatCode="yyyy&quot;年&quot;m&quot;月&quot;d&quot;日&quot;;@"/>
    <numFmt numFmtId="186" formatCode="m&quot;月&quot;d&quot;日&quot;;@"/>
    <numFmt numFmtId="187" formatCode="mmm\-yyyy"/>
    <numFmt numFmtId="188" formatCode="yyyy&quot;年&quot;m&quot;月&quot;d&quot;日&quot;"/>
    <numFmt numFmtId="189" formatCode="_(* #,##0.00_);_(* \(#,##0.00\);_(* &quot;-&quot;??_);_(@_)"/>
    <numFmt numFmtId="190" formatCode="_(* #,##0.0_);_(* \(#,##0.0\);_(* &quot;-&quot;??_);_(@_)"/>
    <numFmt numFmtId="191" formatCode="_(* #,##0_);_(* \(#,##0\);_(* &quot;-&quot;??_);_(@_)"/>
    <numFmt numFmtId="192" formatCode="m/d"/>
    <numFmt numFmtId="193" formatCode="[$-409]dddd\,\ mmmm\ dd\,\ yyyy"/>
    <numFmt numFmtId="194" formatCode="mmm/yyyy"/>
    <numFmt numFmtId="195" formatCode="[$-804]yyyy&quot;年&quot;m&quot;月&quot;d&quot;日&quot;dddd"/>
    <numFmt numFmtId="196" formatCode="yyyy&quot;年&quot;m&quot;月&quot;d&quot;日&quot;;@"/>
    <numFmt numFmtId="197" formatCode="0.00_);[Red]\(0.00\)"/>
    <numFmt numFmtId="198" formatCode="m/d;@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A26"/>
  <sheetViews>
    <sheetView workbookViewId="0" rightToLeft="0"/>
  </sheetViews>
  <sheetData>
    <row r="1" ht="32.25" customHeight="1">
      <c r="B1" t="str">
        <v>Project实施Progress安排</v>
      </c>
    </row>
    <row r="2" ht="21.75" customHeight="1">
      <c r="B2" t="str">
        <v>ProjectStart Time：</v>
      </c>
      <c r="C2">
        <f>MIN(D4:D22)</f>
        <v>39959</v>
      </c>
      <c r="E2" t="str">
        <v>Report人:</v>
      </c>
    </row>
    <row r="3" ht="27.75" customHeight="1" xml:space="preserve">
      <c r="A3" t="str">
        <v>No.</v>
      </c>
      <c r="B3" t="str">
        <v>Task Name</v>
      </c>
      <c r="C3" t="str">
        <v>Planned工时</v>
      </c>
      <c r="D3" t="str">
        <v>Start Time</v>
      </c>
      <c r="E3" t="str">
        <v>PlannedCompleteTime</v>
      </c>
      <c r="F3" t="str">
        <v>ActualCompleteDate</v>
      </c>
      <c r="G3" t="str">
        <v>Actual工时</v>
      </c>
      <c r="H3" t="str">
        <v>图表数据</v>
      </c>
      <c r="I3" t="str" xml:space="preserve">
        <v xml:space="preserve">提前完
工Time</v>
      </c>
      <c r="J3" t="str">
        <v>滞后Time</v>
      </c>
    </row>
    <row r="4" ht="20.25" customHeight="1">
      <c r="A4">
        <v>1</v>
      </c>
      <c r="B4" t="str">
        <v>设备到货签收</v>
      </c>
      <c r="C4">
        <v>1</v>
      </c>
      <c r="D4">
        <v>39959</v>
      </c>
      <c r="E4">
        <f>IF(OR(C4="",D4=""),"",((D4+C4)-1))</f>
        <v>39959</v>
      </c>
      <c r="F4">
        <v>39959</v>
      </c>
      <c r="G4">
        <f>IF(F4="","",((F4-D4)+1))</f>
        <v>1</v>
      </c>
      <c r="H4">
        <f>IF(D4="","",IF(I4="",C4,(C4-I4)))</f>
        <v>1</v>
      </c>
      <c r="I4">
        <f>IF(OR(C4="",G4=""),"",IF((C4-G4)&lt;0,"",(C4-G4)))</f>
        <v>0</v>
      </c>
      <c r="J4">
        <f>IF(F4="","",IF((G4-C4)&lt;0,"",(G4-C4)))</f>
        <v>0</v>
      </c>
    </row>
    <row r="5" ht="20.25" customHeight="1">
      <c r="A5">
        <v>2</v>
      </c>
      <c r="B5" t="str">
        <v>设备到货Acceptance</v>
      </c>
      <c r="C5">
        <v>1</v>
      </c>
      <c r="D5">
        <v>39965</v>
      </c>
      <c r="E5">
        <f>IF(OR(C5="",D5=""),"",((D5+C5)-1))</f>
        <v>39965</v>
      </c>
      <c r="F5">
        <v>39981</v>
      </c>
      <c r="G5">
        <f>IF(F5="","",((F5-D5)+1))</f>
        <v>17</v>
      </c>
      <c r="H5">
        <f>IF(D5="","",IF(I5="",C5,(C5-I5)))</f>
        <v>1</v>
      </c>
      <c r="I5" t="str">
        <f>IF(OR(C5="",G5=""),"",IF((C5-G5)&lt;0,"",(C5-G5)))</f>
        <v/>
      </c>
      <c r="J5">
        <f>IF(F5="","",IF((G5-C5)&lt;0,"",(G5-C5)))</f>
        <v>16</v>
      </c>
    </row>
    <row r="6" ht="20.25" customHeight="1">
      <c r="A6">
        <v>3</v>
      </c>
      <c r="B6" t="str">
        <v>设备上架</v>
      </c>
      <c r="C6">
        <v>2</v>
      </c>
      <c r="D6">
        <v>39966</v>
      </c>
      <c r="E6">
        <f>IF(OR(C6="",D6=""),"",((D6+C6)-1))</f>
        <v>39967</v>
      </c>
      <c r="F6">
        <v>39967</v>
      </c>
      <c r="G6">
        <f>IF(F6="","",((F6-D6)+1))</f>
        <v>2</v>
      </c>
      <c r="H6">
        <f>IF(D6="","",IF(I6="",C6,(C6-I6)))</f>
        <v>2</v>
      </c>
      <c r="I6">
        <f>IF(OR(C6="",G6=""),"",IF((C6-G6)&lt;0,"",(C6-G6)))</f>
        <v>0</v>
      </c>
      <c r="J6">
        <f>IF(F6="","",IF((G6-C6)&lt;0,"",(G6-C6)))</f>
        <v>0</v>
      </c>
    </row>
    <row r="7" ht="20.25" customHeight="1">
      <c r="A7">
        <v>4</v>
      </c>
      <c r="B7" t="str">
        <v>服务器安装（Win or HP-UX)</v>
      </c>
      <c r="C7">
        <v>3</v>
      </c>
      <c r="D7">
        <v>39968</v>
      </c>
      <c r="E7">
        <f>IF(OR(C7="",D7=""),"",((D7+C7)-1))</f>
        <v>39970</v>
      </c>
      <c r="F7">
        <v>39970</v>
      </c>
      <c r="G7">
        <f>IF(F7="","",((F7-D7)+1))</f>
        <v>3</v>
      </c>
      <c r="H7">
        <f>IF(D7="","",IF(I7="",C7,(C7-I7)))</f>
        <v>3</v>
      </c>
      <c r="I7">
        <f>IF(OR(C7="",G7=""),"",IF((C7-G7)&lt;0,"",(C7-G7)))</f>
        <v>0</v>
      </c>
      <c r="J7">
        <f>IF(F7="","",IF((G7-C7)&lt;0,"",(G7-C7)))</f>
        <v>0</v>
      </c>
    </row>
    <row r="8" ht="20.25" customHeight="1">
      <c r="A8">
        <v>5</v>
      </c>
      <c r="B8" t="str">
        <v>主机房存储配置及调试</v>
      </c>
      <c r="C8">
        <v>2</v>
      </c>
      <c r="D8">
        <v>39968</v>
      </c>
      <c r="E8">
        <f>IF(OR(C8="",D8=""),"",((D8+C8)-1))</f>
        <v>39969</v>
      </c>
      <c r="F8">
        <v>39969</v>
      </c>
      <c r="G8">
        <f>IF(F8="","",((F8-D8)+1))</f>
        <v>2</v>
      </c>
      <c r="H8">
        <f>IF(D8="","",IF(I8="",C8,(C8-I8)))</f>
        <v>2</v>
      </c>
      <c r="I8">
        <f>IF(OR(C8="",G8=""),"",IF((C8-G8)&lt;0,"",(C8-G8)))</f>
        <v>0</v>
      </c>
      <c r="J8">
        <f>IF(F8="","",IF((G8-C8)&lt;0,"",(G8-C8)))</f>
        <v>0</v>
      </c>
    </row>
    <row r="9" ht="20.25" customHeight="1">
      <c r="A9">
        <v>6</v>
      </c>
      <c r="B9" t="str">
        <v>主备机房光缆Construction</v>
      </c>
      <c r="C9">
        <v>6</v>
      </c>
      <c r="D9">
        <v>39970</v>
      </c>
      <c r="E9">
        <f>IF(OR(C9="",D9=""),"",((D9+C9)+2))</f>
        <v>39978</v>
      </c>
      <c r="F9">
        <v>39978</v>
      </c>
      <c r="G9">
        <f>IF(F9="","",((F9-D9)-2))</f>
        <v>6</v>
      </c>
      <c r="H9">
        <f>IF(D9="","",IF(I9="",C9,(C9-I9)))</f>
        <v>6</v>
      </c>
      <c r="I9">
        <f>IF(OR(C9="",G9=""),"",IF((C9-G9)&lt;0,"",(C9-G9)))</f>
        <v>0</v>
      </c>
      <c r="J9">
        <f>IF(F9="","",IF((G9-C9)&lt;0,"",(G9-C9)))</f>
        <v>0</v>
      </c>
    </row>
    <row r="10" ht="20.25" customHeight="1">
      <c r="A10">
        <v>7</v>
      </c>
      <c r="B10" t="str">
        <v>备用机房储配置及调试</v>
      </c>
      <c r="C10">
        <v>1</v>
      </c>
      <c r="D10">
        <v>39979</v>
      </c>
      <c r="E10">
        <f>IF(OR(C10="",D10=""),"",((D10+C10)-1))</f>
        <v>39979</v>
      </c>
      <c r="F10">
        <v>39979</v>
      </c>
      <c r="G10">
        <f>IF(F10="","",((F10-D10)+1))</f>
        <v>1</v>
      </c>
      <c r="H10">
        <f>IF(D10="","",IF(I10="",C10,(C10-I10)))</f>
        <v>1</v>
      </c>
      <c r="I10">
        <f>IF(OR(C10="",G10=""),"",IF((C10-G10)&lt;0,"",(C10-G10)))</f>
        <v>0</v>
      </c>
      <c r="J10">
        <f>IF(F10="","",IF((G10-C10)&lt;0,"",(G10-C10)))</f>
        <v>0</v>
      </c>
    </row>
    <row r="11" ht="20.25" customHeight="1">
      <c r="A11">
        <v>8</v>
      </c>
      <c r="B11" t="str">
        <v>VCS集群安装配置（For Win or Hp-ux)</v>
      </c>
      <c r="C11">
        <v>2</v>
      </c>
      <c r="D11">
        <v>39979</v>
      </c>
      <c r="E11">
        <f>IF(OR(C11="",D11=""),"",((D11+C11)-1))</f>
        <v>39980</v>
      </c>
      <c r="F11">
        <v>39979</v>
      </c>
      <c r="G11">
        <f>IF(F11="","",((F11-D11)+1))</f>
        <v>1</v>
      </c>
      <c r="H11">
        <f>IF(D11="","",IF(I11="",C11,(C11-I11)))</f>
        <v>1</v>
      </c>
      <c r="I11">
        <f>IF(OR(C11="",G11=""),"",IF((C11-G11)&lt;0,"",(C11-G11)))</f>
        <v>1</v>
      </c>
      <c r="J11" t="str">
        <f>IF(F11="","",IF((G11-C11)&lt;0,"",(G11-C11)))</f>
        <v/>
      </c>
    </row>
    <row r="12" ht="20.25" customHeight="1">
      <c r="A12">
        <v>9</v>
      </c>
      <c r="B12" t="str">
        <v>Sybase数据库安装</v>
      </c>
      <c r="C12">
        <v>2</v>
      </c>
      <c r="D12">
        <v>39981</v>
      </c>
      <c r="E12">
        <f>IF(OR(C12="",D12=""),"",((D12+C12)-1))</f>
        <v>39982</v>
      </c>
      <c r="F12">
        <v>39982</v>
      </c>
      <c r="G12">
        <f>IF(F12="","",((F12-D12)+1))</f>
        <v>2</v>
      </c>
      <c r="H12">
        <f>IF(D12="","",IF(I12="",C12,(C12-I12)))</f>
        <v>2</v>
      </c>
      <c r="I12">
        <f>IF(OR(C12="",G12=""),"",IF((C12-G12)&lt;0,"",(C12-G12)))</f>
        <v>0</v>
      </c>
      <c r="J12">
        <f>IF(F12="","",IF((G12-C12)&lt;0,"",(G12-C12)))</f>
        <v>0</v>
      </c>
    </row>
    <row r="13" ht="20.25" customHeight="1">
      <c r="A13">
        <v>10</v>
      </c>
      <c r="B13" t="str">
        <v>Sqlserver数据库安装</v>
      </c>
      <c r="C13">
        <v>2</v>
      </c>
      <c r="D13">
        <v>39981</v>
      </c>
      <c r="E13">
        <f>IF(OR(C13="",D13=""),"",((D13+C13)-1))</f>
        <v>39982</v>
      </c>
      <c r="F13">
        <v>39983</v>
      </c>
      <c r="G13">
        <f>IF(F13="","",((F13-D13)+1))</f>
        <v>3</v>
      </c>
      <c r="H13">
        <f>IF(D13="","",IF(I13="",C13,(C13-I13)))</f>
        <v>2</v>
      </c>
      <c r="I13" t="str">
        <f>IF(OR(C13="",G13=""),"",IF((C13-G13)&lt;0,"",(C13-G13)))</f>
        <v/>
      </c>
      <c r="J13">
        <f>IF(F13="","",IF((G13-C13)&lt;0,"",(G13-C13)))</f>
        <v>1</v>
      </c>
    </row>
    <row r="14" ht="20.25" customHeight="1">
      <c r="A14">
        <v>11</v>
      </c>
      <c r="B14" t="str">
        <v>Sybase迁移Testing</v>
      </c>
      <c r="C14">
        <v>4</v>
      </c>
      <c r="D14">
        <v>39983</v>
      </c>
      <c r="E14">
        <f>IF(OR(C14="",D14=""),"",((D14+C14)+1))</f>
        <v>39988</v>
      </c>
      <c r="G14" t="str">
        <f>IF(F14="","",((F14-D14)+1))</f>
        <v/>
      </c>
      <c r="H14">
        <f>IF(D14="","",IF(I14="",C14,(C14-I14)))</f>
        <v>4</v>
      </c>
      <c r="I14" t="str">
        <f>IF(OR(C14="",G14=""),"",IF((C14-G14)&lt;0,"",(C14-G14)))</f>
        <v/>
      </c>
      <c r="J14" t="str">
        <f>IF(F14="","",IF((G14-C14)&lt;0,"",(G14-C14)))</f>
        <v/>
      </c>
    </row>
    <row r="15" ht="20.25" customHeight="1">
      <c r="A15">
        <v>12</v>
      </c>
      <c r="B15" t="str">
        <v>Sqlserver迁移Testing</v>
      </c>
      <c r="C15">
        <v>4</v>
      </c>
      <c r="D15">
        <v>39983</v>
      </c>
      <c r="E15">
        <f>IF(OR(C15="",D15=""),"",((D15+C15)+1))</f>
        <v>39988</v>
      </c>
      <c r="F15">
        <v>39989</v>
      </c>
      <c r="G15">
        <f>IF(F15="","",((F15-D15)-1))</f>
        <v>5</v>
      </c>
      <c r="H15">
        <f>IF(D15="","",IF(I15="",C15,(C15-I15)))</f>
        <v>4</v>
      </c>
      <c r="I15" t="str">
        <f>IF(OR(C15="",G15=""),"",IF((C15-G15)&lt;0,"",(C15-G15)))</f>
        <v/>
      </c>
      <c r="J15">
        <f>IF(F15="","",IF((G15-C15)&lt;0,"",(G15-C15)))</f>
        <v>1</v>
      </c>
    </row>
    <row r="16" ht="20.25" customHeight="1">
      <c r="A16">
        <v>13</v>
      </c>
      <c r="B16" t="str">
        <v>Sybase数据库迁移</v>
      </c>
      <c r="C16">
        <v>2</v>
      </c>
      <c r="D16">
        <v>39989</v>
      </c>
      <c r="E16">
        <f>IF(OR(C16="",D16=""),"",((D16+C16)-1))</f>
        <v>39990</v>
      </c>
    </row>
    <row r="17" ht="20.25" customHeight="1">
      <c r="A17">
        <v>14</v>
      </c>
      <c r="B17" t="str">
        <v>Sqlserver数据库迁移</v>
      </c>
      <c r="C17">
        <v>2</v>
      </c>
      <c r="D17">
        <v>39989</v>
      </c>
      <c r="E17">
        <f>IF(OR(C17="",D17=""),"",((D17+C17)-1))</f>
        <v>39990</v>
      </c>
      <c r="G17" t="str">
        <f>IF(F17="","",((F17-D17)+1))</f>
        <v/>
      </c>
      <c r="H17">
        <f>IF(D17="","",IF(I17="",C17,(C17-I17)))</f>
        <v>2</v>
      </c>
      <c r="I17" t="str">
        <f>IF(OR(C17="",G17=""),"",IF((C17-G17)&lt;0,"",(C17-G17)))</f>
        <v/>
      </c>
      <c r="J17" t="str">
        <f>IF(F17="","",IF((G17-C17)&lt;0,"",(G17-C17)))</f>
        <v/>
      </c>
    </row>
    <row r="18" ht="20.25" customHeight="1">
      <c r="A18">
        <v>15</v>
      </c>
      <c r="B18" t="str">
        <v>机房迁移</v>
      </c>
      <c r="C18">
        <v>2</v>
      </c>
      <c r="D18">
        <v>39990</v>
      </c>
      <c r="E18">
        <f>IF(OR(C18="",D18=""),"",((D18+C18)-1))</f>
        <v>39991</v>
      </c>
      <c r="G18" t="str">
        <f>IF(F18="","",((F18-D18)+1))</f>
        <v/>
      </c>
      <c r="H18">
        <f>IF(D18="","",IF(I18="",C18,(C18-I18)))</f>
        <v>2</v>
      </c>
      <c r="I18" t="str">
        <f>IF(OR(C18="",G18=""),"",IF((C18-G18)&lt;0,"",(C18-G18)))</f>
        <v/>
      </c>
      <c r="J18" t="str">
        <f>IF(F18="","",IF((G18-C18)&lt;0,"",(G18-C18)))</f>
        <v/>
      </c>
    </row>
    <row r="19" ht="20.25" customHeight="1">
      <c r="A19">
        <v>16</v>
      </c>
      <c r="B19" t="str">
        <v>Veritas镜像软件安装配置</v>
      </c>
      <c r="C19">
        <v>3</v>
      </c>
      <c r="D19">
        <v>39993</v>
      </c>
      <c r="E19">
        <f>IF(OR(C19="",D19=""),"",((D19+C19)-1))</f>
        <v>39995</v>
      </c>
    </row>
    <row r="20" ht="20.25" customHeight="1">
      <c r="A20">
        <v>17</v>
      </c>
      <c r="B20" t="str">
        <v>Veritas NBU备份软件安装配置</v>
      </c>
      <c r="C20">
        <v>3</v>
      </c>
      <c r="D20">
        <v>39993</v>
      </c>
      <c r="E20">
        <f>IF(OR(C20="",D20=""),"",((D20+C20)-1))</f>
        <v>39995</v>
      </c>
      <c r="G20" t="str">
        <f>IF(F20="","",((F20-D20)+1))</f>
        <v/>
      </c>
      <c r="H20">
        <f>IF(D20="","",IF(I20="",C20,(C20-I20)))</f>
        <v>3</v>
      </c>
      <c r="I20" t="str">
        <f>IF(OR(C20="",G20=""),"",IF((C20-G20)&lt;0,"",(C20-G20)))</f>
        <v/>
      </c>
      <c r="J20" t="str">
        <f>IF(F20="","",IF((G20-C20)&lt;0,"",(G20-C20)))</f>
        <v/>
      </c>
    </row>
    <row r="21" ht="20.25" customHeight="1">
      <c r="A21">
        <v>18</v>
      </c>
      <c r="B21" t="str">
        <v>网络实施</v>
      </c>
      <c r="C21">
        <v>8</v>
      </c>
      <c r="D21">
        <v>39972</v>
      </c>
      <c r="E21">
        <f>IF(OR(C21="",D21=""),"",((D21+C21)+1))</f>
        <v>39981</v>
      </c>
      <c r="G21" t="str">
        <f>IF(F21="","",((F21-D21)+1))</f>
        <v/>
      </c>
      <c r="H21">
        <f>IF(D21="","",IF(I21="",C21,(C21-I21)))</f>
        <v>8</v>
      </c>
      <c r="I21" t="str">
        <f>IF(OR(C21="",G21=""),"",IF((C21-G21)&lt;0,"",(C21-G21)))</f>
        <v/>
      </c>
      <c r="J21" t="str">
        <f>IF(F21="","",IF((G21-C21)&lt;0,"",(G21-C21)))</f>
        <v/>
      </c>
    </row>
    <row r="22" ht="20.25" customHeight="1">
      <c r="A22">
        <v>19</v>
      </c>
      <c r="B22" t="str">
        <v>ProjectAcceptance</v>
      </c>
      <c r="C22">
        <v>4</v>
      </c>
      <c r="D22">
        <v>39995</v>
      </c>
      <c r="E22">
        <f>IF(OR(C22="",D22=""),"",((D22+C22)-1))</f>
        <v>39998</v>
      </c>
    </row>
    <row r="23" ht="20.25" customHeight="1">
      <c r="A23" t="str">
        <f>IF(B23="","",(#REF!+1))</f>
        <v/>
      </c>
      <c r="E23" t="str">
        <f>IF(OR(C23="",D23=""),"",((D23+C23)-1))</f>
        <v/>
      </c>
      <c r="G23" t="str">
        <f>IF(F23="","",((F23-D23)+1))</f>
        <v/>
      </c>
      <c r="H23" t="str">
        <f>IF(D23="","",IF(I23="",C23,(C23-I23)))</f>
        <v/>
      </c>
      <c r="I23" t="str">
        <f>IF(OR(C23="",G23=""),"",IF((C23-G23)&lt;0,"",(C23-G23)))</f>
        <v/>
      </c>
      <c r="J23" t="str">
        <f>IF(F23="","",IF((G23-C23)&lt;0,"",(G23-C23)))</f>
        <v/>
      </c>
    </row>
    <row r="24" ht="20.25" customHeight="1">
      <c r="A24" t="str">
        <f>IF(B24="","",(A23+1))</f>
        <v/>
      </c>
      <c r="E24" t="str">
        <f>IF(OR(C24="",D24=""),"",((D24+C24)-1))</f>
        <v/>
      </c>
      <c r="G24" t="str">
        <f>IF(F24="","",((F24-D24)+1))</f>
        <v/>
      </c>
      <c r="H24" t="str">
        <f>IF(D24="","",IF(I24="",C24,(C24-I24)))</f>
        <v/>
      </c>
      <c r="I24" t="str">
        <f>IF(OR(C24="",G24=""),"",IF((C24-G24)&lt;0,"",(C24-G24)))</f>
        <v/>
      </c>
      <c r="J24" t="str">
        <f>IF(F24="","",IF((G24-C24)&lt;0,"",(G24-C24)))</f>
        <v/>
      </c>
    </row>
    <row r="25" ht="24.75" customHeight="1">
      <c r="A25" t="str">
        <v>图例:</v>
      </c>
      <c r="D25" t="str">
        <v>PlannedProgress</v>
      </c>
      <c r="G25" t="str">
        <v>提前Complete</v>
      </c>
      <c r="M25" t="str">
        <v>延期</v>
      </c>
    </row>
  </sheetData>
  <pageMargins left="0.7500000000000006" right="0.7500000000000006" top="0.43" bottom="0.39" header="0.5" footer="0.5"/>
  <ignoredErrors>
    <ignoredError numberStoredAsText="1" sqref="A1:AA26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AppVersion>11.9999</AppVersion>
  <Company>Template Flow Hub</Company>
  <DocSecurity>0</DocSecurity>
  <HyperlinksChanged>false</HyperlinksChanged>
  <SharedDoc>false</SharedDoc>
  <LinksUpToDate>false</LinksUpToDate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Gatt graph-001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2006-05-24T09:20:04Z</dcterms:created>
  <dcterms:modified xsi:type="dcterms:W3CDTF">2009-09-14T03:06:58Z</dcterms:modified>
  <cp:lastModifiedBy>Template Flow Hub</cp:lastModifiedBy>
  <cp:lastPrinted>2006-05-26T02:35:21Z</cp:lastPrinted>
  <dc:creator>Template Flow Hub</dc:creator>
</cp:coreProperties>
</file>